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EBFEE128-2A5E-4B25-B23C-FDAE22EC0055}" xr6:coauthVersionLast="47" xr6:coauthVersionMax="47" xr10:uidLastSave="{00000000-0000-0000-0000-000000000000}"/>
  <bookViews>
    <workbookView xWindow="390" yWindow="405" windowWidth="15555" windowHeight="14325" activeTab="1" xr2:uid="{00000000-000D-0000-FFFF-FFFF00000000}"/>
  </bookViews>
  <sheets>
    <sheet name="แผนการใช้จ่าย งบปี2568" sheetId="1" r:id="rId1"/>
    <sheet name="รายงานผล ไตรมาส2" sheetId="2" r:id="rId2"/>
  </sheets>
  <definedNames>
    <definedName name="_xlnm.Print_Area" localSheetId="0">'แผนการใช้จ่าย งบปี2568'!$A$1:$J$38</definedName>
    <definedName name="_xlnm.Print_Titles" localSheetId="0">'แผนการใช้จ่าย งบปี2568'!$1:$3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8" i="1" l="1"/>
  <c r="E32" i="2" l="1"/>
  <c r="D32" i="2"/>
  <c r="D17" i="2"/>
  <c r="D25" i="2" s="1"/>
  <c r="E40" i="2"/>
  <c r="D40" i="2"/>
  <c r="F39" i="2"/>
  <c r="F38" i="2"/>
  <c r="F37" i="2"/>
  <c r="F36" i="2"/>
  <c r="F35" i="2"/>
  <c r="F34" i="2"/>
  <c r="F33" i="2"/>
  <c r="F24" i="2"/>
  <c r="F23" i="2"/>
  <c r="F22" i="2"/>
  <c r="F21" i="2"/>
  <c r="F20" i="2"/>
  <c r="F18" i="2"/>
  <c r="E17" i="2"/>
  <c r="E25" i="2" s="1"/>
  <c r="F16" i="2"/>
  <c r="F15" i="2"/>
  <c r="F14" i="2"/>
  <c r="F13" i="2"/>
  <c r="F12" i="2"/>
  <c r="F11" i="2"/>
  <c r="F10" i="2"/>
  <c r="F9" i="2"/>
  <c r="D18" i="1"/>
  <c r="D26" i="1" s="1"/>
  <c r="D30" i="1" s="1"/>
  <c r="F40" i="2" l="1"/>
</calcChain>
</file>

<file path=xl/sharedStrings.xml><?xml version="1.0" encoding="utf-8"?>
<sst xmlns="http://schemas.openxmlformats.org/spreadsheetml/2006/main" count="283" uniqueCount="83">
  <si>
    <t>ที่</t>
  </si>
  <si>
    <t>เป้าหมาย/วิธีดำเนินการ</t>
  </si>
  <si>
    <t>จำนวนงบประมาณ /แหล่งที่จัดสรร/สนับสนุน</t>
  </si>
  <si>
    <t>สตช.</t>
  </si>
  <si>
    <t>หน่วยงานภาครัฐ</t>
  </si>
  <si>
    <t>ภาคเอกชน</t>
  </si>
  <si>
    <t>อปท.</t>
  </si>
  <si>
    <t>อื่นๆ</t>
  </si>
  <si>
    <t>ระยะเวลาดำเนินการ</t>
  </si>
  <si>
    <t>ผลที่คาดว่าจะได้รับ</t>
  </si>
  <si>
    <t>รวม</t>
  </si>
  <si>
    <t>รายการ</t>
  </si>
  <si>
    <t>รวมตอบแทนใช้สอย และวัสดุ</t>
  </si>
  <si>
    <t>-</t>
  </si>
  <si>
    <t>ปีงบประมาณ พ.ศ.2568</t>
  </si>
  <si>
    <t>ผลการดำเนินงาน</t>
  </si>
  <si>
    <t>งบประมาณที่ได้รับ</t>
  </si>
  <si>
    <t>ผลการเบิกจ่าย</t>
  </si>
  <si>
    <t>คิดเป็นร้อยละ</t>
  </si>
  <si>
    <t>ปัญหา/อุปสรรค
แนวทางการแก้ไข</t>
  </si>
  <si>
    <t>ไม่มีปัญหา/อุปสรรค</t>
  </si>
  <si>
    <t xml:space="preserve">โครงการ การบังคับใช้กฎหมายอำนวยความยุติธรรม </t>
  </si>
  <si>
    <t>ประชาชนมีความปลอดภัยในชีวิตและทรัพย์สิน และเพิ่มประสิทธิภาพในการบริหารประชาชน</t>
  </si>
  <si>
    <t>และบริการประชาชน กิจกรรม การบังคับใช้กฎหมาย</t>
  </si>
  <si>
    <t>และบริการประชาชนได้แก่..</t>
  </si>
  <si>
    <t>1.ค่า OT</t>
  </si>
  <si>
    <t>"</t>
  </si>
  <si>
    <t>2.ค่าเบี้ยเลี้ยง ที่พัก พาหนะ</t>
  </si>
  <si>
    <t>3.ค่าซ่อมแซมยานพาหนะ</t>
  </si>
  <si>
    <t>4.ค่าจ้างเหมาบริการ ทำความสะอาด</t>
  </si>
  <si>
    <t>5.วัสดุสำนักงาน</t>
  </si>
  <si>
    <t>6.น้ำมันเชื้อเพลิง</t>
  </si>
  <si>
    <t>7.วัสดุจราจร</t>
  </si>
  <si>
    <t>8.วัสดุอาหาร (ผู้ต้องหา)</t>
  </si>
  <si>
    <t>9.ค่าสาธารณูปโภค</t>
  </si>
  <si>
    <t>ค่าใช้จ่ายสาธารณูปโภคลดลง</t>
  </si>
  <si>
    <t>ค่าตอบแทน 5 กลุ่ม</t>
  </si>
  <si>
    <t>1.ค่าตอบแทนพยาน</t>
  </si>
  <si>
    <t xml:space="preserve">เกิดความพึงพอใจของผู้เสียหาย พยาน </t>
  </si>
  <si>
    <t>2.ค่าใช้จ่ายคุ้มครองพยาน</t>
  </si>
  <si>
    <t xml:space="preserve"> ผู้ต้องหาต่อการดำเนินมาตรการ  </t>
  </si>
  <si>
    <t>3.ค่าตอบแทนนักจิตวิทยา</t>
  </si>
  <si>
    <t xml:space="preserve"> คุ้มครองสิทธิ์ ตามหลักมนุษยชนใน </t>
  </si>
  <si>
    <t>4.ค่าตอบแทนจพง.ชันสูตพลิกศพ</t>
  </si>
  <si>
    <t xml:space="preserve"> กระบวนการยุติธรรม </t>
  </si>
  <si>
    <t>5.คชจ.ในการส่งหมายเรียกพยาน</t>
  </si>
  <si>
    <t>ยอดยกมา</t>
  </si>
  <si>
    <t>โครงการ การถวายความปลอดภัยพระมหากษัตริย์ และพระบรมวงศานุวงศ์</t>
  </si>
  <si>
    <t>การถวายความปลอดภัยได้อย่างมีประสิทธิภาพ สมพระเกียรติ</t>
  </si>
  <si>
    <t>โครงการรณรงค์ป้องกัน และแก้ไขปัญหาอุบัติเหตุทางถนน ช่วงเทศกาล</t>
  </si>
  <si>
    <t>กำหนดมาตรการในการ บังคับใช้กฎหมายในช่วง เทศกาลปีใหม่สงกรานต์</t>
  </si>
  <si>
    <t>การรักษาความปลอดภัยและให้บริการแก่นักท่องเที่ยว</t>
  </si>
  <si>
    <t>นักท่องเที่ยวมีความปลอดภัย ในชีวิตและทรัพย์สิน</t>
  </si>
  <si>
    <t>โครงการปิดล้อมตรวจค้นเป้าหมายยาเสพติดเพื่อป้องกันการแพร่ระบาดของยาเสพติด</t>
  </si>
  <si>
    <t xml:space="preserve">กำหนดพื้นที่ที่มีการแพร่ระบาด ของยาเสพติด เพื่อปิดล้อมตรวจของยาเสพติด </t>
  </si>
  <si>
    <t>โครงการบริหารจัดการสกัดกั้นยาเสพติด (Heart Land)</t>
  </si>
  <si>
    <t>สกัดกั้นและปราบปรามเครือข่ายการค้ายาเสพติดในประเทศ และอาชญากรรมข้ามชาติ</t>
  </si>
  <si>
    <t>โครงการสลายโครงสร้างเครือข่ายผู้มีอิทธิพลฯ ที่เกี่ยวข้องกับยาเสพติด</t>
  </si>
  <si>
    <t>ปราบปรามและบังคับใช้กฎหมาย ในการทำลายโครงสร้างการค้ายา เสพติด กลุ่มผู้มีอิทธิพล ผู้อยู่เบื้องหลัง</t>
  </si>
  <si>
    <t xml:space="preserve">แผนการใช้จ่ายงบประมาณ 
สถานีตำรวจภูธรพระนครศรีอยุธยา 
ประจำปีงบประมาณ พ.ศ. 2568 </t>
  </si>
  <si>
    <t>ชื่อโครงการ/กิจกรรม</t>
  </si>
  <si>
    <t xml:space="preserve"> เพื่อเพิ่มประสิทธิภาพให้กับข้าราชการ </t>
  </si>
  <si>
    <t>ประชาชนมีความปลอดภัย</t>
  </si>
  <si>
    <t xml:space="preserve"> ตำรวจ ในการบริการประชาชน และ </t>
  </si>
  <si>
    <t>ในชีวิตและทรัพย์สินและเพิ่ม</t>
  </si>
  <si>
    <t xml:space="preserve"> อำนวยความยุติธรรมได้อย่างรวดเร็ว </t>
  </si>
  <si>
    <t xml:space="preserve">ประสิทธิภาพการบริการประชาชน </t>
  </si>
  <si>
    <t xml:space="preserve"> กำหนดมาตรการในการ ประหยัดพลังงาน </t>
  </si>
  <si>
    <t xml:space="preserve">ความพึงพอใจของผู้เสียหาย พยาน </t>
  </si>
  <si>
    <t>ความพึงพอใจของผู้เสียหาย พยาน</t>
  </si>
  <si>
    <t xml:space="preserve">ผู้ต้องหาต่อการดำเนินมาตรการ </t>
  </si>
  <si>
    <t>คุ้มครองสิทธิ์ ตามหลักมนุษยชนใน</t>
  </si>
  <si>
    <t>กระบวนการยุติธรรม</t>
  </si>
  <si>
    <t>การถวายความปลอดภัยได้อย่าง มีประสิทธิภาพ สมพระเกียรติ</t>
  </si>
  <si>
    <t>ป้องกันการเกิดอุบัติเหตุทางถนน</t>
  </si>
  <si>
    <t>ความเชื่อมั่นของนักท่องเที่ยวด้านความปลอดภัย ในชีวิตและทรัพย์สิน</t>
  </si>
  <si>
    <t>สามารถลดการแพร่ระบาด ในชุมชนเป้าหมาย</t>
  </si>
  <si>
    <t>สามารถสกัดกั้นและปราบปราม ทำลายเครือข่ายการค้ายาเสพติด รายสำคัญ</t>
  </si>
  <si>
    <t>ดำเนินการยึด อายัดทรัพย์สิน ของเครือข่ายยาเสพติด</t>
  </si>
  <si>
    <t>โครงการตำบลยั่งยืน เพื่อแก้ปัญหายาเสพติดแบบครบวงจรตามยุทธศาสตร์ชาติ</t>
  </si>
  <si>
    <t>พัฒนาการดำเนินงานชุมชนยั่งยื่น ในการป้องกันปราบปราม และบำบัดผู้ป่วยยาเสพติด โดยอาศัยการมีส่วนร่วมของทุกภาคส่วนในชุมชน และลดจำนวนและทำให้ผู้ใช้ ผู้เสพยาเสพติดหมดไปจากชุมชน อย่างเป็นระบบและยั่งยืน</t>
  </si>
  <si>
    <t>ชุมชนมีความเข็มแข็ง สามารถพึ่งพาตนเองได้</t>
  </si>
  <si>
    <t>รายงานผลการใช้จ่ายงบประมาณ สถานีตำรวจภูธรพระนครศรีอยุธยา 
ประจำปีงบประมาณ พ.ศ. 2568  2 ไตรมาส  6 เดือนแรก  (ต.ค.67 - มี.ค.68)
ข้อมูล ณ วันที่ 31 มีนาคม พ.ศ.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</si>
</sst>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ahoma"/>
      <family val="2"/>
      <charset val="222"/>
      <scheme val="minor"/>
    </font>
    <font>
      <b/>
      <sz val="18"/>
      <color theme="1"/>
      <name val="TH SarabunPSK"/>
      <family val="2"/>
    </font>
    <font>
      <b/>
      <sz val="16"/>
      <color theme="0"/>
      <name val="TH SarabunPSK"/>
      <family val="2"/>
    </font>
    <font>
      <b/>
      <sz val="14"/>
      <color theme="1"/>
      <name val="TH SarabunPSK"/>
      <family val="2"/>
    </font>
    <font>
      <sz val="14"/>
      <color rgb="FF000000"/>
      <name val="TH SarabunPSK"/>
      <family val="2"/>
    </font>
    <font>
      <sz val="12"/>
      <color theme="1"/>
      <name val="TH SarabunPSK"/>
      <family val="2"/>
    </font>
    <font>
      <sz val="11"/>
      <color theme="1"/>
      <name val="Calibri"/>
      <family val="2"/>
    </font>
    <font>
      <sz val="12"/>
      <color rgb="FF000000"/>
      <name val="TH SarabunPSK"/>
      <family val="2"/>
    </font>
    <font>
      <sz val="16"/>
      <color theme="0"/>
      <name val="TH SarabunPSK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30">
    <xf numFmtId="0" fontId="0" fillId="0" borderId="0" xfId="0"/>
    <xf numFmtId="0" fontId="2" fillId="0" borderId="1" xfId="0" applyFont="1" applyBorder="1"/>
    <xf numFmtId="0" fontId="0" fillId="0" borderId="1" xfId="0" applyBorder="1"/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center" vertical="top"/>
    </xf>
    <xf numFmtId="0" fontId="4" fillId="0" borderId="0" xfId="0" applyFont="1"/>
    <xf numFmtId="3" fontId="2" fillId="0" borderId="1" xfId="0" applyNumberFormat="1" applyFont="1" applyBorder="1"/>
    <xf numFmtId="3" fontId="2" fillId="0" borderId="1" xfId="0" applyNumberFormat="1" applyFont="1" applyBorder="1" applyAlignment="1">
      <alignment horizontal="center"/>
    </xf>
    <xf numFmtId="4" fontId="2" fillId="0" borderId="1" xfId="0" applyNumberFormat="1" applyFont="1" applyBorder="1"/>
    <xf numFmtId="0" fontId="2" fillId="0" borderId="11" xfId="0" applyFont="1" applyBorder="1" applyAlignment="1">
      <alignment horizontal="center"/>
    </xf>
    <xf numFmtId="0" fontId="2" fillId="3" borderId="1" xfId="0" applyFont="1" applyFill="1" applyBorder="1"/>
    <xf numFmtId="0" fontId="2" fillId="3" borderId="1" xfId="0" applyFont="1" applyFill="1" applyBorder="1" applyAlignment="1">
      <alignment wrapText="1"/>
    </xf>
    <xf numFmtId="0" fontId="1" fillId="0" borderId="1" xfId="0" applyFont="1" applyBorder="1" applyAlignment="1">
      <alignment horizontal="center"/>
    </xf>
    <xf numFmtId="4" fontId="1" fillId="3" borderId="10" xfId="0" applyNumberFormat="1" applyFont="1" applyFill="1" applyBorder="1" applyAlignment="1">
      <alignment horizontal="right"/>
    </xf>
    <xf numFmtId="3" fontId="3" fillId="3" borderId="10" xfId="0" applyNumberFormat="1" applyFont="1" applyFill="1" applyBorder="1" applyAlignment="1">
      <alignment horizontal="right"/>
    </xf>
    <xf numFmtId="3" fontId="2" fillId="3" borderId="10" xfId="0" applyNumberFormat="1" applyFont="1" applyFill="1" applyBorder="1" applyAlignment="1">
      <alignment horizontal="right"/>
    </xf>
    <xf numFmtId="0" fontId="6" fillId="2" borderId="1" xfId="0" applyFont="1" applyFill="1" applyBorder="1" applyAlignment="1">
      <alignment horizontal="center" vertical="center"/>
    </xf>
    <xf numFmtId="0" fontId="1" fillId="0" borderId="0" xfId="0" applyFont="1"/>
    <xf numFmtId="3" fontId="2" fillId="4" borderId="10" xfId="0" applyNumberFormat="1" applyFont="1" applyFill="1" applyBorder="1" applyAlignment="1">
      <alignment horizontal="right"/>
    </xf>
    <xf numFmtId="0" fontId="2" fillId="0" borderId="7" xfId="0" applyFont="1" applyBorder="1" applyAlignment="1">
      <alignment horizontal="center" vertical="top"/>
    </xf>
    <xf numFmtId="0" fontId="2" fillId="4" borderId="0" xfId="0" applyFont="1" applyFill="1" applyAlignment="1">
      <alignment horizontal="left" vertical="center" wrapText="1"/>
    </xf>
    <xf numFmtId="3" fontId="2" fillId="4" borderId="1" xfId="0" applyNumberFormat="1" applyFont="1" applyFill="1" applyBorder="1" applyAlignment="1">
      <alignment horizontal="right"/>
    </xf>
    <xf numFmtId="3" fontId="2" fillId="0" borderId="4" xfId="0" applyNumberFormat="1" applyFont="1" applyBorder="1"/>
    <xf numFmtId="0" fontId="2" fillId="0" borderId="11" xfId="0" applyFont="1" applyBorder="1"/>
    <xf numFmtId="3" fontId="2" fillId="0" borderId="1" xfId="0" applyNumberFormat="1" applyFont="1" applyBorder="1" applyAlignment="1">
      <alignment vertical="center" wrapText="1"/>
    </xf>
    <xf numFmtId="0" fontId="2" fillId="0" borderId="11" xfId="0" applyFont="1" applyBorder="1" applyAlignment="1">
      <alignment vertical="top"/>
    </xf>
    <xf numFmtId="0" fontId="3" fillId="0" borderId="11" xfId="0" applyFont="1" applyBorder="1"/>
    <xf numFmtId="0" fontId="7" fillId="0" borderId="1" xfId="0" applyFont="1" applyBorder="1" applyAlignment="1">
      <alignment horizontal="center"/>
    </xf>
    <xf numFmtId="3" fontId="7" fillId="4" borderId="10" xfId="0" applyNumberFormat="1" applyFont="1" applyFill="1" applyBorder="1" applyAlignment="1">
      <alignment horizontal="right" vertical="center" wrapText="1"/>
    </xf>
    <xf numFmtId="3" fontId="2" fillId="0" borderId="6" xfId="0" applyNumberFormat="1" applyFont="1" applyBorder="1" applyAlignment="1">
      <alignment vertical="top"/>
    </xf>
    <xf numFmtId="0" fontId="2" fillId="4" borderId="0" xfId="0" applyFont="1" applyFill="1"/>
    <xf numFmtId="0" fontId="8" fillId="0" borderId="0" xfId="0" applyFont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center"/>
    </xf>
    <xf numFmtId="3" fontId="3" fillId="4" borderId="10" xfId="0" applyNumberFormat="1" applyFont="1" applyFill="1" applyBorder="1" applyAlignment="1">
      <alignment horizontal="right"/>
    </xf>
    <xf numFmtId="0" fontId="1" fillId="0" borderId="1" xfId="0" applyFont="1" applyBorder="1" applyAlignment="1">
      <alignment wrapText="1"/>
    </xf>
    <xf numFmtId="0" fontId="9" fillId="4" borderId="1" xfId="0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vertical="center"/>
    </xf>
    <xf numFmtId="0" fontId="2" fillId="0" borderId="11" xfId="0" applyFont="1" applyBorder="1" applyAlignment="1">
      <alignment horizontal="center" vertical="center"/>
    </xf>
    <xf numFmtId="0" fontId="1" fillId="4" borderId="4" xfId="0" applyFont="1" applyFill="1" applyBorder="1" applyAlignment="1">
      <alignment horizontal="left" vertical="center" wrapText="1"/>
    </xf>
    <xf numFmtId="0" fontId="9" fillId="4" borderId="0" xfId="0" applyFont="1" applyFill="1" applyAlignment="1">
      <alignment horizontal="center" vertical="center" wrapText="1"/>
    </xf>
    <xf numFmtId="3" fontId="2" fillId="0" borderId="4" xfId="0" applyNumberFormat="1" applyFont="1" applyBorder="1" applyAlignment="1">
      <alignment vertical="center"/>
    </xf>
    <xf numFmtId="0" fontId="1" fillId="0" borderId="1" xfId="0" applyFont="1" applyBorder="1" applyAlignment="1">
      <alignment vertical="top" wrapText="1"/>
    </xf>
    <xf numFmtId="0" fontId="9" fillId="0" borderId="1" xfId="0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right" vertical="center"/>
    </xf>
    <xf numFmtId="3" fontId="2" fillId="0" borderId="1" xfId="0" applyNumberFormat="1" applyFont="1" applyBorder="1" applyAlignment="1">
      <alignment vertical="center"/>
    </xf>
    <xf numFmtId="0" fontId="9" fillId="0" borderId="1" xfId="0" applyFont="1" applyBorder="1" applyAlignment="1">
      <alignment horizontal="center" vertical="top" wrapText="1"/>
    </xf>
    <xf numFmtId="0" fontId="2" fillId="4" borderId="1" xfId="0" applyFont="1" applyFill="1" applyBorder="1" applyAlignment="1">
      <alignment horizontal="center" vertical="center"/>
    </xf>
    <xf numFmtId="0" fontId="1" fillId="0" borderId="1" xfId="0" applyFont="1" applyBorder="1"/>
    <xf numFmtId="0" fontId="9" fillId="4" borderId="0" xfId="0" applyFont="1" applyFill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2" fillId="0" borderId="6" xfId="0" applyFont="1" applyBorder="1"/>
    <xf numFmtId="0" fontId="1" fillId="0" borderId="7" xfId="0" applyFont="1" applyBorder="1"/>
    <xf numFmtId="0" fontId="3" fillId="4" borderId="1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2" fillId="0" borderId="7" xfId="0" applyFont="1" applyBorder="1"/>
    <xf numFmtId="0" fontId="2" fillId="4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/>
    </xf>
    <xf numFmtId="0" fontId="9" fillId="0" borderId="7" xfId="0" applyFont="1" applyBorder="1" applyAlignment="1">
      <alignment horizontal="center" vertical="top" wrapText="1"/>
    </xf>
    <xf numFmtId="3" fontId="2" fillId="0" borderId="6" xfId="0" applyNumberFormat="1" applyFont="1" applyBorder="1" applyAlignment="1">
      <alignment horizontal="center" vertical="top"/>
    </xf>
    <xf numFmtId="0" fontId="1" fillId="0" borderId="6" xfId="0" applyFont="1" applyBorder="1" applyAlignment="1">
      <alignment vertical="top" wrapText="1"/>
    </xf>
    <xf numFmtId="0" fontId="0" fillId="0" borderId="0" xfId="0" applyAlignment="1">
      <alignment vertical="top"/>
    </xf>
    <xf numFmtId="0" fontId="7" fillId="4" borderId="0" xfId="0" applyFont="1" applyFill="1"/>
    <xf numFmtId="3" fontId="2" fillId="4" borderId="1" xfId="0" applyNumberFormat="1" applyFont="1" applyFill="1" applyBorder="1" applyAlignment="1">
      <alignment vertical="center"/>
    </xf>
    <xf numFmtId="3" fontId="2" fillId="4" borderId="1" xfId="0" applyNumberFormat="1" applyFont="1" applyFill="1" applyBorder="1" applyAlignment="1">
      <alignment horizontal="center"/>
    </xf>
    <xf numFmtId="0" fontId="2" fillId="4" borderId="1" xfId="0" applyFont="1" applyFill="1" applyBorder="1" applyAlignment="1">
      <alignment vertical="center" wrapText="1"/>
    </xf>
    <xf numFmtId="0" fontId="2" fillId="5" borderId="1" xfId="0" applyFont="1" applyFill="1" applyBorder="1"/>
    <xf numFmtId="0" fontId="11" fillId="0" borderId="0" xfId="0" applyFont="1"/>
    <xf numFmtId="3" fontId="2" fillId="5" borderId="4" xfId="0" applyNumberFormat="1" applyFont="1" applyFill="1" applyBorder="1" applyAlignment="1">
      <alignment vertical="center" wrapText="1"/>
    </xf>
    <xf numFmtId="3" fontId="2" fillId="0" borderId="4" xfId="0" applyNumberFormat="1" applyFont="1" applyBorder="1" applyAlignment="1">
      <alignment horizontal="center"/>
    </xf>
    <xf numFmtId="0" fontId="9" fillId="0" borderId="7" xfId="0" applyFont="1" applyBorder="1" applyAlignment="1">
      <alignment horizontal="center" vertical="center" wrapText="1"/>
    </xf>
    <xf numFmtId="0" fontId="2" fillId="5" borderId="1" xfId="0" applyFont="1" applyFill="1" applyBorder="1" applyAlignment="1">
      <alignment wrapText="1"/>
    </xf>
    <xf numFmtId="0" fontId="9" fillId="0" borderId="7" xfId="0" applyFont="1" applyBorder="1" applyAlignment="1">
      <alignment vertical="center" wrapText="1"/>
    </xf>
    <xf numFmtId="3" fontId="2" fillId="5" borderId="1" xfId="0" applyNumberFormat="1" applyFont="1" applyFill="1" applyBorder="1" applyAlignment="1">
      <alignment vertical="center" wrapText="1"/>
    </xf>
    <xf numFmtId="3" fontId="2" fillId="5" borderId="1" xfId="0" applyNumberFormat="1" applyFont="1" applyFill="1" applyBorder="1" applyAlignment="1">
      <alignment wrapText="1"/>
    </xf>
    <xf numFmtId="0" fontId="2" fillId="0" borderId="7" xfId="0" applyFont="1" applyBorder="1" applyAlignment="1">
      <alignment vertical="center" wrapText="1"/>
    </xf>
    <xf numFmtId="0" fontId="12" fillId="2" borderId="4" xfId="0" applyFont="1" applyFill="1" applyBorder="1"/>
    <xf numFmtId="0" fontId="12" fillId="2" borderId="1" xfId="0" applyFont="1" applyFill="1" applyBorder="1"/>
    <xf numFmtId="3" fontId="6" fillId="2" borderId="1" xfId="0" applyNumberFormat="1" applyFont="1" applyFill="1" applyBorder="1"/>
    <xf numFmtId="3" fontId="3" fillId="4" borderId="6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wrapText="1"/>
    </xf>
    <xf numFmtId="0" fontId="6" fillId="4" borderId="1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0" fillId="4" borderId="0" xfId="0" applyFill="1"/>
    <xf numFmtId="0" fontId="2" fillId="4" borderId="10" xfId="0" applyFont="1" applyFill="1" applyBorder="1" applyAlignment="1">
      <alignment horizontal="center" vertical="top"/>
    </xf>
    <xf numFmtId="3" fontId="2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top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10" fillId="0" borderId="1" xfId="0" applyFont="1" applyBorder="1" applyAlignment="1">
      <alignment wrapText="1"/>
    </xf>
    <xf numFmtId="0" fontId="5" fillId="0" borderId="0" xfId="0" applyFont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3" fontId="2" fillId="0" borderId="1" xfId="0" applyNumberFormat="1" applyFont="1" applyBorder="1" applyAlignment="1">
      <alignment vertical="top"/>
    </xf>
  </cellXfs>
  <cellStyles count="1">
    <cellStyle name="ปกติ" xfId="0" builtinId="0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352425</xdr:colOff>
      <xdr:row>6</xdr:row>
      <xdr:rowOff>152400</xdr:rowOff>
    </xdr:from>
    <xdr:to>
      <xdr:col>3</xdr:col>
      <xdr:colOff>352425</xdr:colOff>
      <xdr:row>8</xdr:row>
      <xdr:rowOff>180975</xdr:rowOff>
    </xdr:to>
    <xdr:cxnSp macro="">
      <xdr:nvCxnSpPr>
        <xdr:cNvPr id="2" name="ลูกศรเชื่อมต่อแบบตรง 1">
          <a:extLst>
            <a:ext uri="{FF2B5EF4-FFF2-40B4-BE49-F238E27FC236}">
              <a16:creationId xmlns:a16="http://schemas.microsoft.com/office/drawing/2014/main" id="{8B5FE7C1-8188-4A5F-97D4-71E88836E7C0}"/>
            </a:ext>
          </a:extLst>
        </xdr:cNvPr>
        <xdr:cNvCxnSpPr/>
      </xdr:nvCxnSpPr>
      <xdr:spPr>
        <a:xfrm>
          <a:off x="4533900" y="1704975"/>
          <a:ext cx="0" cy="5619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8"/>
  <sheetViews>
    <sheetView view="pageBreakPreview" topLeftCell="A37" zoomScale="70" zoomScaleNormal="100" zoomScaleSheetLayoutView="70" workbookViewId="0">
      <selection activeCell="E13" sqref="E13"/>
    </sheetView>
  </sheetViews>
  <sheetFormatPr defaultRowHeight="14.25" x14ac:dyDescent="0.2"/>
  <cols>
    <col min="1" max="1" width="5.25" customWidth="1"/>
    <col min="2" max="2" width="30" customWidth="1"/>
    <col min="3" max="3" width="19.625" customWidth="1"/>
    <col min="4" max="4" width="10" customWidth="1"/>
    <col min="5" max="5" width="8" customWidth="1"/>
    <col min="6" max="6" width="8.25" customWidth="1"/>
    <col min="7" max="7" width="8.125" customWidth="1"/>
    <col min="8" max="8" width="7.25" customWidth="1"/>
    <col min="9" max="9" width="10" customWidth="1"/>
    <col min="10" max="10" width="19.25" customWidth="1"/>
  </cols>
  <sheetData>
    <row r="1" spans="1:10" ht="21" customHeight="1" x14ac:dyDescent="0.2">
      <c r="A1" s="111" t="s">
        <v>59</v>
      </c>
      <c r="B1" s="111"/>
      <c r="C1" s="111"/>
      <c r="D1" s="111"/>
      <c r="E1" s="111"/>
      <c r="F1" s="111"/>
      <c r="G1" s="111"/>
      <c r="H1" s="111"/>
      <c r="I1" s="111"/>
      <c r="J1" s="111"/>
    </row>
    <row r="2" spans="1:10" ht="21" customHeight="1" x14ac:dyDescent="0.2">
      <c r="A2" s="111"/>
      <c r="B2" s="111"/>
      <c r="C2" s="111"/>
      <c r="D2" s="111"/>
      <c r="E2" s="111"/>
      <c r="F2" s="111"/>
      <c r="G2" s="111"/>
      <c r="H2" s="111"/>
      <c r="I2" s="111"/>
      <c r="J2" s="111"/>
    </row>
    <row r="3" spans="1:10" ht="42" customHeight="1" x14ac:dyDescent="0.2">
      <c r="A3" s="112"/>
      <c r="B3" s="112"/>
      <c r="C3" s="112"/>
      <c r="D3" s="112"/>
      <c r="E3" s="112"/>
      <c r="F3" s="112"/>
      <c r="G3" s="112"/>
      <c r="H3" s="112"/>
      <c r="I3" s="112"/>
      <c r="J3" s="112"/>
    </row>
    <row r="4" spans="1:10" ht="23.25" customHeight="1" x14ac:dyDescent="0.2">
      <c r="A4" s="105" t="s">
        <v>0</v>
      </c>
      <c r="B4" s="100" t="s">
        <v>60</v>
      </c>
      <c r="C4" s="100" t="s">
        <v>1</v>
      </c>
      <c r="D4" s="107" t="s">
        <v>2</v>
      </c>
      <c r="E4" s="108"/>
      <c r="F4" s="108"/>
      <c r="G4" s="108"/>
      <c r="H4" s="109"/>
      <c r="I4" s="100" t="s">
        <v>8</v>
      </c>
      <c r="J4" s="100" t="s">
        <v>9</v>
      </c>
    </row>
    <row r="5" spans="1:10" x14ac:dyDescent="0.2">
      <c r="A5" s="102"/>
      <c r="B5" s="101"/>
      <c r="C5" s="101"/>
      <c r="D5" s="102" t="s">
        <v>3</v>
      </c>
      <c r="E5" s="104" t="s">
        <v>4</v>
      </c>
      <c r="F5" s="102" t="s">
        <v>5</v>
      </c>
      <c r="G5" s="102" t="s">
        <v>6</v>
      </c>
      <c r="H5" s="102" t="s">
        <v>7</v>
      </c>
      <c r="I5" s="101"/>
      <c r="J5" s="101"/>
    </row>
    <row r="6" spans="1:10" ht="27.75" customHeight="1" x14ac:dyDescent="0.2">
      <c r="A6" s="102"/>
      <c r="B6" s="101"/>
      <c r="C6" s="106"/>
      <c r="D6" s="103"/>
      <c r="E6" s="104"/>
      <c r="F6" s="102"/>
      <c r="G6" s="102"/>
      <c r="H6" s="102"/>
      <c r="I6" s="101"/>
      <c r="J6" s="101"/>
    </row>
    <row r="7" spans="1:10" ht="21" customHeight="1" x14ac:dyDescent="0.35">
      <c r="A7" s="48">
        <v>1</v>
      </c>
      <c r="B7" s="49" t="s">
        <v>21</v>
      </c>
      <c r="C7" s="50" t="s">
        <v>61</v>
      </c>
      <c r="D7" s="110"/>
      <c r="E7" s="7" t="s">
        <v>13</v>
      </c>
      <c r="F7" s="7" t="s">
        <v>13</v>
      </c>
      <c r="G7" s="7" t="s">
        <v>13</v>
      </c>
      <c r="H7" s="7" t="s">
        <v>13</v>
      </c>
      <c r="I7" s="97" t="s">
        <v>14</v>
      </c>
      <c r="J7" s="51" t="s">
        <v>62</v>
      </c>
    </row>
    <row r="8" spans="1:10" ht="21" customHeight="1" x14ac:dyDescent="0.35">
      <c r="A8" s="52"/>
      <c r="B8" s="53" t="s">
        <v>23</v>
      </c>
      <c r="C8" s="50" t="s">
        <v>63</v>
      </c>
      <c r="D8" s="110"/>
      <c r="E8" s="54"/>
      <c r="F8" s="55"/>
      <c r="G8" s="55"/>
      <c r="H8" s="55"/>
      <c r="I8" s="98"/>
      <c r="J8" s="56" t="s">
        <v>64</v>
      </c>
    </row>
    <row r="9" spans="1:10" ht="21" customHeight="1" x14ac:dyDescent="0.35">
      <c r="A9" s="57"/>
      <c r="B9" s="58" t="s">
        <v>24</v>
      </c>
      <c r="C9" s="50" t="s">
        <v>65</v>
      </c>
      <c r="D9" s="110"/>
      <c r="E9" s="54"/>
      <c r="F9" s="55"/>
      <c r="G9" s="55"/>
      <c r="H9" s="55"/>
      <c r="I9" s="98"/>
      <c r="J9" s="56" t="s">
        <v>66</v>
      </c>
    </row>
    <row r="10" spans="1:10" ht="21" customHeight="1" x14ac:dyDescent="0.35">
      <c r="A10" s="57"/>
      <c r="B10" s="1" t="s">
        <v>25</v>
      </c>
      <c r="C10" s="59" t="s">
        <v>26</v>
      </c>
      <c r="D10" s="22">
        <v>3062400</v>
      </c>
      <c r="E10" s="7" t="s">
        <v>13</v>
      </c>
      <c r="F10" s="7" t="s">
        <v>13</v>
      </c>
      <c r="G10" s="7" t="s">
        <v>13</v>
      </c>
      <c r="H10" s="7" t="s">
        <v>13</v>
      </c>
      <c r="I10" s="98"/>
      <c r="J10" s="59" t="s">
        <v>26</v>
      </c>
    </row>
    <row r="11" spans="1:10" ht="21" x14ac:dyDescent="0.35">
      <c r="A11" s="57"/>
      <c r="B11" s="1" t="s">
        <v>27</v>
      </c>
      <c r="C11" s="59" t="s">
        <v>26</v>
      </c>
      <c r="D11" s="6">
        <v>235200</v>
      </c>
      <c r="E11" s="7" t="s">
        <v>13</v>
      </c>
      <c r="F11" s="7" t="s">
        <v>13</v>
      </c>
      <c r="G11" s="7" t="s">
        <v>13</v>
      </c>
      <c r="H11" s="7" t="s">
        <v>13</v>
      </c>
      <c r="I11" s="98"/>
      <c r="J11" s="59" t="s">
        <v>26</v>
      </c>
    </row>
    <row r="12" spans="1:10" ht="21" customHeight="1" x14ac:dyDescent="0.35">
      <c r="A12" s="57"/>
      <c r="B12" s="1" t="s">
        <v>28</v>
      </c>
      <c r="C12" s="59" t="s">
        <v>26</v>
      </c>
      <c r="D12" s="24">
        <v>73200</v>
      </c>
      <c r="E12" s="7" t="s">
        <v>13</v>
      </c>
      <c r="F12" s="7" t="s">
        <v>13</v>
      </c>
      <c r="G12" s="7" t="s">
        <v>13</v>
      </c>
      <c r="H12" s="7" t="s">
        <v>13</v>
      </c>
      <c r="I12" s="98"/>
      <c r="J12" s="59" t="s">
        <v>26</v>
      </c>
    </row>
    <row r="13" spans="1:10" ht="21" x14ac:dyDescent="0.35">
      <c r="A13" s="57"/>
      <c r="B13" s="1" t="s">
        <v>29</v>
      </c>
      <c r="C13" s="59" t="s">
        <v>26</v>
      </c>
      <c r="D13" s="24">
        <v>162200</v>
      </c>
      <c r="E13" s="7" t="s">
        <v>13</v>
      </c>
      <c r="F13" s="7" t="s">
        <v>13</v>
      </c>
      <c r="G13" s="7" t="s">
        <v>13</v>
      </c>
      <c r="H13" s="7" t="s">
        <v>13</v>
      </c>
      <c r="I13" s="98"/>
      <c r="J13" s="59" t="s">
        <v>26</v>
      </c>
    </row>
    <row r="14" spans="1:10" ht="21" x14ac:dyDescent="0.35">
      <c r="A14" s="57"/>
      <c r="B14" s="1" t="s">
        <v>30</v>
      </c>
      <c r="C14" s="59" t="s">
        <v>26</v>
      </c>
      <c r="D14" s="24">
        <v>28400</v>
      </c>
      <c r="E14" s="7" t="s">
        <v>13</v>
      </c>
      <c r="F14" s="7" t="s">
        <v>13</v>
      </c>
      <c r="G14" s="7" t="s">
        <v>13</v>
      </c>
      <c r="H14" s="7" t="s">
        <v>13</v>
      </c>
      <c r="I14" s="98"/>
      <c r="J14" s="59" t="s">
        <v>26</v>
      </c>
    </row>
    <row r="15" spans="1:10" ht="21" x14ac:dyDescent="0.35">
      <c r="A15" s="57"/>
      <c r="B15" s="3" t="s">
        <v>31</v>
      </c>
      <c r="C15" s="59" t="s">
        <v>26</v>
      </c>
      <c r="D15" s="24">
        <v>4619300</v>
      </c>
      <c r="E15" s="7" t="s">
        <v>13</v>
      </c>
      <c r="F15" s="7" t="s">
        <v>13</v>
      </c>
      <c r="G15" s="7" t="s">
        <v>13</v>
      </c>
      <c r="H15" s="7" t="s">
        <v>13</v>
      </c>
      <c r="I15" s="98"/>
      <c r="J15" s="59" t="s">
        <v>26</v>
      </c>
    </row>
    <row r="16" spans="1:10" ht="21" x14ac:dyDescent="0.35">
      <c r="A16" s="57"/>
      <c r="B16" s="1" t="s">
        <v>32</v>
      </c>
      <c r="C16" s="59" t="s">
        <v>26</v>
      </c>
      <c r="D16" s="24">
        <v>20300</v>
      </c>
      <c r="E16" s="7" t="s">
        <v>13</v>
      </c>
      <c r="F16" s="7" t="s">
        <v>13</v>
      </c>
      <c r="G16" s="7" t="s">
        <v>13</v>
      </c>
      <c r="H16" s="7" t="s">
        <v>13</v>
      </c>
      <c r="I16" s="98"/>
      <c r="J16" s="59" t="s">
        <v>26</v>
      </c>
    </row>
    <row r="17" spans="1:10" ht="21" customHeight="1" x14ac:dyDescent="0.35">
      <c r="A17" s="57"/>
      <c r="B17" s="1" t="s">
        <v>33</v>
      </c>
      <c r="C17" s="59" t="s">
        <v>26</v>
      </c>
      <c r="D17" s="24">
        <v>85600</v>
      </c>
      <c r="E17" s="7" t="s">
        <v>13</v>
      </c>
      <c r="F17" s="7" t="s">
        <v>13</v>
      </c>
      <c r="G17" s="7" t="s">
        <v>13</v>
      </c>
      <c r="H17" s="7" t="s">
        <v>13</v>
      </c>
      <c r="I17" s="98"/>
      <c r="J17" s="59" t="s">
        <v>26</v>
      </c>
    </row>
    <row r="18" spans="1:10" ht="21" customHeight="1" x14ac:dyDescent="0.35">
      <c r="A18" s="57"/>
      <c r="B18" s="1" t="s">
        <v>12</v>
      </c>
      <c r="C18" s="59" t="s">
        <v>26</v>
      </c>
      <c r="D18" s="24">
        <f>SUM(D10:D17)</f>
        <v>8286600</v>
      </c>
      <c r="E18" s="7" t="s">
        <v>13</v>
      </c>
      <c r="F18" s="7" t="s">
        <v>13</v>
      </c>
      <c r="G18" s="7" t="s">
        <v>13</v>
      </c>
      <c r="H18" s="7" t="s">
        <v>13</v>
      </c>
      <c r="I18" s="98"/>
      <c r="J18" s="59" t="s">
        <v>26</v>
      </c>
    </row>
    <row r="19" spans="1:10" s="64" customFormat="1" ht="21" customHeight="1" x14ac:dyDescent="0.2">
      <c r="A19" s="60"/>
      <c r="B19" s="3" t="s">
        <v>34</v>
      </c>
      <c r="C19" s="61" t="s">
        <v>67</v>
      </c>
      <c r="D19" s="29">
        <v>208900</v>
      </c>
      <c r="E19" s="62" t="s">
        <v>13</v>
      </c>
      <c r="F19" s="62" t="s">
        <v>13</v>
      </c>
      <c r="G19" s="62" t="s">
        <v>13</v>
      </c>
      <c r="H19" s="62" t="s">
        <v>13</v>
      </c>
      <c r="I19" s="98"/>
      <c r="J19" s="63" t="s">
        <v>35</v>
      </c>
    </row>
    <row r="20" spans="1:10" ht="21" customHeight="1" x14ac:dyDescent="0.35">
      <c r="A20" s="57"/>
      <c r="B20" s="65" t="s">
        <v>36</v>
      </c>
      <c r="C20" s="37"/>
      <c r="D20" s="66"/>
      <c r="E20" s="67"/>
      <c r="F20" s="67"/>
      <c r="G20" s="67"/>
      <c r="H20" s="67"/>
      <c r="I20" s="98"/>
      <c r="J20" s="68"/>
    </row>
    <row r="21" spans="1:10" ht="21" x14ac:dyDescent="0.35">
      <c r="A21" s="57"/>
      <c r="B21" s="69" t="s">
        <v>37</v>
      </c>
      <c r="C21" s="70" t="s">
        <v>68</v>
      </c>
      <c r="D21" s="71">
        <v>154200</v>
      </c>
      <c r="E21" s="72" t="s">
        <v>13</v>
      </c>
      <c r="F21" s="72" t="s">
        <v>13</v>
      </c>
      <c r="G21" s="72" t="s">
        <v>13</v>
      </c>
      <c r="H21" s="72" t="s">
        <v>13</v>
      </c>
      <c r="I21" s="98"/>
      <c r="J21" s="73" t="s">
        <v>69</v>
      </c>
    </row>
    <row r="22" spans="1:10" ht="21" x14ac:dyDescent="0.35">
      <c r="A22" s="57"/>
      <c r="B22" s="74" t="s">
        <v>39</v>
      </c>
      <c r="C22" s="75" t="s">
        <v>40</v>
      </c>
      <c r="D22" s="76">
        <v>1000</v>
      </c>
      <c r="E22" s="7" t="s">
        <v>13</v>
      </c>
      <c r="F22" s="7" t="s">
        <v>13</v>
      </c>
      <c r="G22" s="7" t="s">
        <v>13</v>
      </c>
      <c r="H22" s="7" t="s">
        <v>13</v>
      </c>
      <c r="I22" s="98"/>
      <c r="J22" s="73" t="s">
        <v>70</v>
      </c>
    </row>
    <row r="23" spans="1:10" ht="21" x14ac:dyDescent="0.35">
      <c r="A23" s="57"/>
      <c r="B23" s="74" t="s">
        <v>41</v>
      </c>
      <c r="C23" s="75" t="s">
        <v>42</v>
      </c>
      <c r="D23" s="76">
        <v>32200</v>
      </c>
      <c r="E23" s="7" t="s">
        <v>13</v>
      </c>
      <c r="F23" s="7" t="s">
        <v>13</v>
      </c>
      <c r="G23" s="7" t="s">
        <v>13</v>
      </c>
      <c r="H23" s="7" t="s">
        <v>13</v>
      </c>
      <c r="I23" s="98"/>
      <c r="J23" s="73" t="s">
        <v>71</v>
      </c>
    </row>
    <row r="24" spans="1:10" ht="21" customHeight="1" x14ac:dyDescent="0.35">
      <c r="A24" s="57"/>
      <c r="B24" s="74" t="s">
        <v>43</v>
      </c>
      <c r="C24" s="75" t="s">
        <v>44</v>
      </c>
      <c r="D24" s="76">
        <v>195000</v>
      </c>
      <c r="E24" s="7" t="s">
        <v>13</v>
      </c>
      <c r="F24" s="7" t="s">
        <v>13</v>
      </c>
      <c r="G24" s="7" t="s">
        <v>13</v>
      </c>
      <c r="H24" s="7" t="s">
        <v>13</v>
      </c>
      <c r="I24" s="98"/>
      <c r="J24" s="73" t="s">
        <v>72</v>
      </c>
    </row>
    <row r="25" spans="1:10" ht="21" customHeight="1" x14ac:dyDescent="0.35">
      <c r="A25" s="57"/>
      <c r="B25" s="74" t="s">
        <v>45</v>
      </c>
      <c r="C25" s="73" t="s">
        <v>26</v>
      </c>
      <c r="D25" s="77">
        <v>8600</v>
      </c>
      <c r="E25" s="7" t="s">
        <v>13</v>
      </c>
      <c r="F25" s="7" t="s">
        <v>13</v>
      </c>
      <c r="G25" s="7" t="s">
        <v>13</v>
      </c>
      <c r="H25" s="7" t="s">
        <v>13</v>
      </c>
      <c r="I25" s="99"/>
      <c r="J25" s="78"/>
    </row>
    <row r="26" spans="1:10" ht="21" x14ac:dyDescent="0.35">
      <c r="A26" s="79"/>
      <c r="B26" s="16" t="s">
        <v>10</v>
      </c>
      <c r="C26" s="80"/>
      <c r="D26" s="81">
        <f>D18+D19+D21+D22+D23+D24+D25</f>
        <v>8886500</v>
      </c>
      <c r="E26" s="80"/>
      <c r="F26" s="80"/>
      <c r="G26" s="80"/>
      <c r="H26" s="80"/>
      <c r="I26" s="80"/>
      <c r="J26" s="79"/>
    </row>
    <row r="27" spans="1:10" ht="21" x14ac:dyDescent="0.2">
      <c r="A27" s="105" t="s">
        <v>0</v>
      </c>
      <c r="B27" s="100" t="s">
        <v>60</v>
      </c>
      <c r="C27" s="100" t="s">
        <v>1</v>
      </c>
      <c r="D27" s="107" t="s">
        <v>2</v>
      </c>
      <c r="E27" s="108"/>
      <c r="F27" s="108"/>
      <c r="G27" s="108"/>
      <c r="H27" s="109"/>
      <c r="I27" s="100" t="s">
        <v>8</v>
      </c>
      <c r="J27" s="100" t="s">
        <v>9</v>
      </c>
    </row>
    <row r="28" spans="1:10" ht="24.75" customHeight="1" x14ac:dyDescent="0.2">
      <c r="A28" s="102"/>
      <c r="B28" s="101"/>
      <c r="C28" s="101"/>
      <c r="D28" s="102" t="s">
        <v>3</v>
      </c>
      <c r="E28" s="104" t="s">
        <v>4</v>
      </c>
      <c r="F28" s="102" t="s">
        <v>5</v>
      </c>
      <c r="G28" s="102" t="s">
        <v>6</v>
      </c>
      <c r="H28" s="102" t="s">
        <v>7</v>
      </c>
      <c r="I28" s="101"/>
      <c r="J28" s="101"/>
    </row>
    <row r="29" spans="1:10" x14ac:dyDescent="0.2">
      <c r="A29" s="102"/>
      <c r="B29" s="106"/>
      <c r="C29" s="106"/>
      <c r="D29" s="103"/>
      <c r="E29" s="104"/>
      <c r="F29" s="102"/>
      <c r="G29" s="102"/>
      <c r="H29" s="102"/>
      <c r="I29" s="101"/>
      <c r="J29" s="101"/>
    </row>
    <row r="30" spans="1:10" s="87" customFormat="1" ht="21" customHeight="1" x14ac:dyDescent="0.35">
      <c r="A30" s="94" t="s">
        <v>46</v>
      </c>
      <c r="B30" s="95"/>
      <c r="C30" s="96"/>
      <c r="D30" s="82">
        <f>D26</f>
        <v>8886500</v>
      </c>
      <c r="E30" s="83"/>
      <c r="F30" s="84"/>
      <c r="G30" s="84"/>
      <c r="H30" s="84"/>
      <c r="I30" s="85"/>
      <c r="J30" s="86"/>
    </row>
    <row r="31" spans="1:10" ht="37.5" x14ac:dyDescent="0.3">
      <c r="A31" s="88">
        <v>1</v>
      </c>
      <c r="B31" s="36" t="s">
        <v>47</v>
      </c>
      <c r="C31" s="37" t="s">
        <v>48</v>
      </c>
      <c r="D31" s="24">
        <v>135800</v>
      </c>
      <c r="E31" s="89" t="s">
        <v>13</v>
      </c>
      <c r="F31" s="89" t="s">
        <v>13</v>
      </c>
      <c r="G31" s="89" t="s">
        <v>13</v>
      </c>
      <c r="H31" s="89" t="s">
        <v>13</v>
      </c>
      <c r="I31" s="97" t="s">
        <v>14</v>
      </c>
      <c r="J31" s="37" t="s">
        <v>73</v>
      </c>
    </row>
    <row r="32" spans="1:10" ht="47.25" x14ac:dyDescent="0.2">
      <c r="A32" s="4">
        <v>2</v>
      </c>
      <c r="B32" s="40" t="s">
        <v>49</v>
      </c>
      <c r="C32" s="41" t="s">
        <v>50</v>
      </c>
      <c r="D32" s="42">
        <v>51000</v>
      </c>
      <c r="E32" s="89" t="s">
        <v>13</v>
      </c>
      <c r="F32" s="89" t="s">
        <v>13</v>
      </c>
      <c r="G32" s="89" t="s">
        <v>13</v>
      </c>
      <c r="H32" s="89" t="s">
        <v>13</v>
      </c>
      <c r="I32" s="98"/>
      <c r="J32" s="56" t="s">
        <v>74</v>
      </c>
    </row>
    <row r="33" spans="1:10" ht="47.25" x14ac:dyDescent="0.2">
      <c r="A33" s="4">
        <v>3</v>
      </c>
      <c r="B33" s="43" t="s">
        <v>51</v>
      </c>
      <c r="C33" s="44" t="s">
        <v>52</v>
      </c>
      <c r="D33" s="45">
        <v>131200</v>
      </c>
      <c r="E33" s="89" t="s">
        <v>13</v>
      </c>
      <c r="F33" s="89" t="s">
        <v>13</v>
      </c>
      <c r="G33" s="89" t="s">
        <v>13</v>
      </c>
      <c r="H33" s="89" t="s">
        <v>13</v>
      </c>
      <c r="I33" s="98"/>
      <c r="J33" s="44" t="s">
        <v>75</v>
      </c>
    </row>
    <row r="34" spans="1:10" ht="47.25" x14ac:dyDescent="0.2">
      <c r="A34" s="4">
        <v>4</v>
      </c>
      <c r="B34" s="43" t="s">
        <v>53</v>
      </c>
      <c r="C34" s="44" t="s">
        <v>54</v>
      </c>
      <c r="D34" s="46">
        <v>10000</v>
      </c>
      <c r="E34" s="89" t="s">
        <v>13</v>
      </c>
      <c r="F34" s="89" t="s">
        <v>13</v>
      </c>
      <c r="G34" s="89" t="s">
        <v>13</v>
      </c>
      <c r="H34" s="89" t="s">
        <v>13</v>
      </c>
      <c r="I34" s="98"/>
      <c r="J34" s="59" t="s">
        <v>76</v>
      </c>
    </row>
    <row r="35" spans="1:10" ht="47.25" x14ac:dyDescent="0.2">
      <c r="A35" s="4">
        <v>5</v>
      </c>
      <c r="B35" s="90" t="s">
        <v>55</v>
      </c>
      <c r="C35" s="44" t="s">
        <v>56</v>
      </c>
      <c r="D35" s="24">
        <v>10600</v>
      </c>
      <c r="E35" s="89" t="s">
        <v>13</v>
      </c>
      <c r="F35" s="89" t="s">
        <v>13</v>
      </c>
      <c r="G35" s="89" t="s">
        <v>13</v>
      </c>
      <c r="H35" s="89" t="s">
        <v>13</v>
      </c>
      <c r="I35" s="98"/>
      <c r="J35" s="44" t="s">
        <v>77</v>
      </c>
    </row>
    <row r="36" spans="1:10" s="5" customFormat="1" ht="51.75" customHeight="1" x14ac:dyDescent="0.25">
      <c r="A36" s="4">
        <v>6</v>
      </c>
      <c r="B36" s="43" t="s">
        <v>57</v>
      </c>
      <c r="C36" s="47" t="s">
        <v>58</v>
      </c>
      <c r="D36" s="24">
        <v>5200</v>
      </c>
      <c r="E36" s="89" t="s">
        <v>13</v>
      </c>
      <c r="F36" s="89" t="s">
        <v>13</v>
      </c>
      <c r="G36" s="89" t="s">
        <v>13</v>
      </c>
      <c r="H36" s="89" t="s">
        <v>13</v>
      </c>
      <c r="I36" s="98"/>
      <c r="J36" s="91" t="s">
        <v>78</v>
      </c>
    </row>
    <row r="37" spans="1:10" s="5" customFormat="1" ht="110.25" x14ac:dyDescent="0.25">
      <c r="A37" s="33">
        <v>7</v>
      </c>
      <c r="B37" s="43" t="s">
        <v>79</v>
      </c>
      <c r="C37" s="47" t="s">
        <v>80</v>
      </c>
      <c r="D37" s="24">
        <v>73000</v>
      </c>
      <c r="E37" s="89" t="s">
        <v>13</v>
      </c>
      <c r="F37" s="89" t="s">
        <v>13</v>
      </c>
      <c r="G37" s="89" t="s">
        <v>13</v>
      </c>
      <c r="H37" s="89" t="s">
        <v>13</v>
      </c>
      <c r="I37" s="99"/>
      <c r="J37" s="92" t="s">
        <v>81</v>
      </c>
    </row>
    <row r="38" spans="1:10" ht="21" x14ac:dyDescent="0.35">
      <c r="A38" s="79"/>
      <c r="B38" s="16" t="s">
        <v>10</v>
      </c>
      <c r="C38" s="80"/>
      <c r="D38" s="81">
        <f>SUM(D30:D37)</f>
        <v>9303300</v>
      </c>
      <c r="E38" s="80"/>
      <c r="F38" s="80"/>
      <c r="G38" s="80"/>
      <c r="H38" s="80"/>
      <c r="I38" s="80"/>
      <c r="J38" s="79"/>
    </row>
  </sheetData>
  <mergeCells count="27">
    <mergeCell ref="A1:J3"/>
    <mergeCell ref="A4:A6"/>
    <mergeCell ref="C4:C6"/>
    <mergeCell ref="D5:D6"/>
    <mergeCell ref="E5:E6"/>
    <mergeCell ref="F5:F6"/>
    <mergeCell ref="D4:H4"/>
    <mergeCell ref="I4:I6"/>
    <mergeCell ref="J4:J6"/>
    <mergeCell ref="B4:B6"/>
    <mergeCell ref="G5:G6"/>
    <mergeCell ref="H5:H6"/>
    <mergeCell ref="I7:I25"/>
    <mergeCell ref="A27:A29"/>
    <mergeCell ref="B27:B29"/>
    <mergeCell ref="C27:C29"/>
    <mergeCell ref="D27:H27"/>
    <mergeCell ref="I27:I29"/>
    <mergeCell ref="D7:D9"/>
    <mergeCell ref="A30:C30"/>
    <mergeCell ref="I31:I37"/>
    <mergeCell ref="J27:J29"/>
    <mergeCell ref="D28:D29"/>
    <mergeCell ref="E28:E29"/>
    <mergeCell ref="F28:F29"/>
    <mergeCell ref="G28:G29"/>
    <mergeCell ref="H28:H29"/>
  </mergeCells>
  <printOptions horizontalCentered="1"/>
  <pageMargins left="0" right="0" top="0" bottom="0" header="0.31496062992125984" footer="0.31496062992125984"/>
  <pageSetup paperSize="9" scale="6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A5A0F-FC14-4AFF-B790-C138E10475B7}">
  <dimension ref="A1:G40"/>
  <sheetViews>
    <sheetView tabSelected="1" zoomScale="90" zoomScaleNormal="90" workbookViewId="0">
      <selection activeCell="E40" sqref="E40"/>
    </sheetView>
  </sheetViews>
  <sheetFormatPr defaultRowHeight="14.25" x14ac:dyDescent="0.2"/>
  <cols>
    <col min="1" max="1" width="5.875" customWidth="1"/>
    <col min="2" max="2" width="27.25" customWidth="1"/>
    <col min="3" max="3" width="25.75" customWidth="1"/>
    <col min="4" max="4" width="15" customWidth="1"/>
    <col min="5" max="5" width="15.875" customWidth="1"/>
    <col min="6" max="6" width="10.375" customWidth="1"/>
    <col min="7" max="7" width="19.375" customWidth="1"/>
  </cols>
  <sheetData>
    <row r="1" spans="1:7" x14ac:dyDescent="0.2">
      <c r="A1" s="111" t="s">
        <v>82</v>
      </c>
      <c r="B1" s="111"/>
      <c r="C1" s="111"/>
      <c r="D1" s="111"/>
      <c r="E1" s="111"/>
      <c r="F1" s="111"/>
      <c r="G1" s="111"/>
    </row>
    <row r="2" spans="1:7" x14ac:dyDescent="0.2">
      <c r="A2" s="111"/>
      <c r="B2" s="111"/>
      <c r="C2" s="111"/>
      <c r="D2" s="111"/>
      <c r="E2" s="111"/>
      <c r="F2" s="111"/>
      <c r="G2" s="111"/>
    </row>
    <row r="3" spans="1:7" ht="40.5" customHeight="1" x14ac:dyDescent="0.2">
      <c r="A3" s="112"/>
      <c r="B3" s="112"/>
      <c r="C3" s="112"/>
      <c r="D3" s="112"/>
      <c r="E3" s="112"/>
      <c r="F3" s="112"/>
      <c r="G3" s="112"/>
    </row>
    <row r="4" spans="1:7" x14ac:dyDescent="0.2">
      <c r="A4" s="103" t="s">
        <v>0</v>
      </c>
      <c r="B4" s="103" t="s">
        <v>11</v>
      </c>
      <c r="C4" s="119" t="s">
        <v>15</v>
      </c>
      <c r="D4" s="119" t="s">
        <v>16</v>
      </c>
      <c r="E4" s="119" t="s">
        <v>17</v>
      </c>
      <c r="F4" s="102" t="s">
        <v>18</v>
      </c>
      <c r="G4" s="113" t="s">
        <v>19</v>
      </c>
    </row>
    <row r="5" spans="1:7" ht="30.75" customHeight="1" x14ac:dyDescent="0.2">
      <c r="A5" s="105"/>
      <c r="B5" s="118"/>
      <c r="C5" s="107"/>
      <c r="D5" s="107"/>
      <c r="E5" s="107"/>
      <c r="F5" s="102"/>
      <c r="G5" s="114"/>
    </row>
    <row r="6" spans="1:7" ht="21" x14ac:dyDescent="0.35">
      <c r="A6" s="120">
        <v>1</v>
      </c>
      <c r="B6" s="17" t="s">
        <v>21</v>
      </c>
      <c r="C6" s="123" t="s">
        <v>22</v>
      </c>
      <c r="D6" s="18"/>
      <c r="E6" s="18"/>
      <c r="F6" s="8"/>
      <c r="G6" s="9"/>
    </row>
    <row r="7" spans="1:7" ht="21" x14ac:dyDescent="0.35">
      <c r="A7" s="121"/>
      <c r="B7" s="17" t="s">
        <v>23</v>
      </c>
      <c r="C7" s="124"/>
      <c r="D7" s="18"/>
      <c r="E7" s="18"/>
      <c r="F7" s="8"/>
      <c r="G7" s="9"/>
    </row>
    <row r="8" spans="1:7" ht="21" x14ac:dyDescent="0.35">
      <c r="A8" s="121"/>
      <c r="B8" s="20" t="s">
        <v>24</v>
      </c>
      <c r="C8" s="125"/>
      <c r="D8" s="18"/>
      <c r="E8" s="21"/>
      <c r="F8" s="8"/>
      <c r="G8" s="9"/>
    </row>
    <row r="9" spans="1:7" ht="21" x14ac:dyDescent="0.35">
      <c r="A9" s="121"/>
      <c r="B9" s="1" t="s">
        <v>25</v>
      </c>
      <c r="C9" s="12" t="s">
        <v>26</v>
      </c>
      <c r="D9" s="22">
        <v>3062400</v>
      </c>
      <c r="E9" s="18">
        <v>782720</v>
      </c>
      <c r="F9" s="8">
        <f t="shared" ref="F9:F16" si="0">(E9*100)/D9</f>
        <v>25.559038662486937</v>
      </c>
      <c r="G9" s="9" t="s">
        <v>20</v>
      </c>
    </row>
    <row r="10" spans="1:7" ht="21" x14ac:dyDescent="0.35">
      <c r="A10" s="121"/>
      <c r="B10" s="23" t="s">
        <v>27</v>
      </c>
      <c r="C10" s="12" t="s">
        <v>26</v>
      </c>
      <c r="D10" s="6">
        <v>235200</v>
      </c>
      <c r="E10" s="6">
        <v>235200</v>
      </c>
      <c r="F10" s="8">
        <f t="shared" si="0"/>
        <v>100</v>
      </c>
      <c r="G10" s="9" t="s">
        <v>20</v>
      </c>
    </row>
    <row r="11" spans="1:7" ht="21" x14ac:dyDescent="0.35">
      <c r="A11" s="121"/>
      <c r="B11" s="23" t="s">
        <v>28</v>
      </c>
      <c r="C11" s="12" t="s">
        <v>26</v>
      </c>
      <c r="D11" s="24">
        <v>73200</v>
      </c>
      <c r="E11" s="18">
        <v>73867</v>
      </c>
      <c r="F11" s="8">
        <f t="shared" si="0"/>
        <v>100.91120218579235</v>
      </c>
      <c r="G11" s="9" t="s">
        <v>20</v>
      </c>
    </row>
    <row r="12" spans="1:7" ht="21" x14ac:dyDescent="0.35">
      <c r="A12" s="121"/>
      <c r="B12" s="23" t="s">
        <v>29</v>
      </c>
      <c r="C12" s="12" t="s">
        <v>26</v>
      </c>
      <c r="D12" s="24">
        <v>162200</v>
      </c>
      <c r="E12" s="18">
        <v>56710</v>
      </c>
      <c r="F12" s="8">
        <f t="shared" si="0"/>
        <v>34.963008631319362</v>
      </c>
      <c r="G12" s="9" t="s">
        <v>20</v>
      </c>
    </row>
    <row r="13" spans="1:7" ht="21" x14ac:dyDescent="0.35">
      <c r="A13" s="121"/>
      <c r="B13" s="23" t="s">
        <v>30</v>
      </c>
      <c r="C13" s="12" t="s">
        <v>26</v>
      </c>
      <c r="D13" s="24">
        <v>28400</v>
      </c>
      <c r="E13" s="18">
        <v>47100</v>
      </c>
      <c r="F13" s="8">
        <f t="shared" si="0"/>
        <v>165.8450704225352</v>
      </c>
      <c r="G13" s="9" t="s">
        <v>20</v>
      </c>
    </row>
    <row r="14" spans="1:7" ht="21" x14ac:dyDescent="0.35">
      <c r="A14" s="121"/>
      <c r="B14" s="25" t="s">
        <v>31</v>
      </c>
      <c r="C14" s="12" t="s">
        <v>26</v>
      </c>
      <c r="D14" s="24">
        <v>4619300</v>
      </c>
      <c r="E14" s="18">
        <v>1260000</v>
      </c>
      <c r="F14" s="8">
        <f t="shared" si="0"/>
        <v>27.276860130322778</v>
      </c>
      <c r="G14" s="9" t="s">
        <v>20</v>
      </c>
    </row>
    <row r="15" spans="1:7" ht="21" x14ac:dyDescent="0.35">
      <c r="A15" s="121"/>
      <c r="B15" s="23" t="s">
        <v>32</v>
      </c>
      <c r="C15" s="12" t="s">
        <v>26</v>
      </c>
      <c r="D15" s="24">
        <v>20300</v>
      </c>
      <c r="E15" s="18">
        <v>0</v>
      </c>
      <c r="F15" s="8">
        <f t="shared" si="0"/>
        <v>0</v>
      </c>
      <c r="G15" s="9" t="s">
        <v>20</v>
      </c>
    </row>
    <row r="16" spans="1:7" ht="21" x14ac:dyDescent="0.35">
      <c r="A16" s="121"/>
      <c r="B16" s="23" t="s">
        <v>33</v>
      </c>
      <c r="C16" s="12" t="s">
        <v>26</v>
      </c>
      <c r="D16" s="24">
        <v>85600</v>
      </c>
      <c r="E16" s="18">
        <v>35000</v>
      </c>
      <c r="F16" s="8">
        <f t="shared" si="0"/>
        <v>40.887850467289717</v>
      </c>
      <c r="G16" s="9" t="s">
        <v>20</v>
      </c>
    </row>
    <row r="17" spans="1:7" ht="21" x14ac:dyDescent="0.35">
      <c r="A17" s="121"/>
      <c r="B17" s="26" t="s">
        <v>12</v>
      </c>
      <c r="C17" s="27" t="s">
        <v>26</v>
      </c>
      <c r="D17" s="24">
        <f>SUM(D9:D16)</f>
        <v>8286600</v>
      </c>
      <c r="E17" s="28">
        <f>SUM(E9:E16)</f>
        <v>2490597</v>
      </c>
      <c r="F17" s="8"/>
      <c r="G17" s="9"/>
    </row>
    <row r="18" spans="1:7" ht="21" x14ac:dyDescent="0.35">
      <c r="A18" s="121"/>
      <c r="B18" s="25" t="s">
        <v>34</v>
      </c>
      <c r="C18" s="12" t="s">
        <v>35</v>
      </c>
      <c r="D18" s="29">
        <v>208900</v>
      </c>
      <c r="E18" s="18">
        <v>497792</v>
      </c>
      <c r="F18" s="8">
        <f>(E18*100)/D18</f>
        <v>238.2920057443753</v>
      </c>
      <c r="G18" s="9" t="s">
        <v>20</v>
      </c>
    </row>
    <row r="19" spans="1:7" ht="21" x14ac:dyDescent="0.35">
      <c r="A19" s="121"/>
      <c r="B19" s="30" t="s">
        <v>36</v>
      </c>
      <c r="C19" s="12"/>
      <c r="D19" s="129"/>
      <c r="E19" s="21"/>
      <c r="F19" s="8"/>
      <c r="G19" s="9"/>
    </row>
    <row r="20" spans="1:7" ht="21" x14ac:dyDescent="0.35">
      <c r="A20" s="121"/>
      <c r="B20" s="10" t="s">
        <v>37</v>
      </c>
      <c r="C20" s="31" t="s">
        <v>38</v>
      </c>
      <c r="D20" s="71">
        <v>154200</v>
      </c>
      <c r="E20" s="15">
        <v>0</v>
      </c>
      <c r="F20" s="8">
        <f>(E20*100)/D20</f>
        <v>0</v>
      </c>
      <c r="G20" s="9" t="s">
        <v>20</v>
      </c>
    </row>
    <row r="21" spans="1:7" ht="21" x14ac:dyDescent="0.35">
      <c r="A21" s="121"/>
      <c r="B21" s="11" t="s">
        <v>39</v>
      </c>
      <c r="C21" s="32" t="s">
        <v>40</v>
      </c>
      <c r="D21" s="76">
        <v>1000</v>
      </c>
      <c r="E21" s="15">
        <v>0</v>
      </c>
      <c r="F21" s="8">
        <f>(E21*100)/D21</f>
        <v>0</v>
      </c>
      <c r="G21" s="9" t="s">
        <v>20</v>
      </c>
    </row>
    <row r="22" spans="1:7" ht="21" x14ac:dyDescent="0.35">
      <c r="A22" s="121"/>
      <c r="B22" s="11" t="s">
        <v>41</v>
      </c>
      <c r="C22" s="32" t="s">
        <v>42</v>
      </c>
      <c r="D22" s="76">
        <v>32200</v>
      </c>
      <c r="E22" s="15">
        <v>15174</v>
      </c>
      <c r="F22" s="8">
        <f t="shared" ref="F22:F23" si="1">(E22*100)/D22</f>
        <v>47.12422360248447</v>
      </c>
      <c r="G22" s="9" t="s">
        <v>20</v>
      </c>
    </row>
    <row r="23" spans="1:7" ht="21" x14ac:dyDescent="0.35">
      <c r="A23" s="121"/>
      <c r="B23" s="11" t="s">
        <v>43</v>
      </c>
      <c r="C23" s="32" t="s">
        <v>44</v>
      </c>
      <c r="D23" s="76">
        <v>195000</v>
      </c>
      <c r="E23" s="15">
        <v>57600</v>
      </c>
      <c r="F23" s="8">
        <f t="shared" si="1"/>
        <v>29.53846153846154</v>
      </c>
      <c r="G23" s="9" t="s">
        <v>20</v>
      </c>
    </row>
    <row r="24" spans="1:7" ht="21" x14ac:dyDescent="0.35">
      <c r="A24" s="122"/>
      <c r="B24" s="11" t="s">
        <v>45</v>
      </c>
      <c r="C24" s="34"/>
      <c r="D24" s="77">
        <v>8600</v>
      </c>
      <c r="E24" s="13">
        <v>0</v>
      </c>
      <c r="F24" s="8">
        <f>(E24*100)/D24</f>
        <v>0</v>
      </c>
      <c r="G24" s="9" t="s">
        <v>20</v>
      </c>
    </row>
    <row r="25" spans="1:7" ht="21" x14ac:dyDescent="0.35">
      <c r="A25" s="115" t="s">
        <v>10</v>
      </c>
      <c r="B25" s="116"/>
      <c r="C25" s="117"/>
      <c r="D25" s="14">
        <f>SUM(D17:D24)</f>
        <v>8886500</v>
      </c>
      <c r="E25" s="14">
        <f>SUM(E17:E24)</f>
        <v>3061163</v>
      </c>
      <c r="F25" s="8"/>
      <c r="G25" s="2"/>
    </row>
    <row r="26" spans="1:7" s="127" customFormat="1" ht="21" x14ac:dyDescent="0.2">
      <c r="A26" s="126"/>
      <c r="B26" s="126"/>
      <c r="C26" s="126"/>
      <c r="D26" s="126"/>
      <c r="E26" s="126"/>
      <c r="F26" s="126"/>
      <c r="G26" s="126"/>
    </row>
    <row r="27" spans="1:7" s="93" customFormat="1" ht="21" x14ac:dyDescent="0.2">
      <c r="A27" s="111" t="s">
        <v>82</v>
      </c>
      <c r="B27" s="111"/>
      <c r="C27" s="111"/>
      <c r="D27" s="111"/>
      <c r="E27" s="111"/>
      <c r="F27" s="111"/>
      <c r="G27" s="111"/>
    </row>
    <row r="28" spans="1:7" s="93" customFormat="1" ht="21" x14ac:dyDescent="0.2">
      <c r="A28" s="111"/>
      <c r="B28" s="111"/>
      <c r="C28" s="111"/>
      <c r="D28" s="111"/>
      <c r="E28" s="111"/>
      <c r="F28" s="111"/>
      <c r="G28" s="111"/>
    </row>
    <row r="29" spans="1:7" s="93" customFormat="1" ht="30" customHeight="1" x14ac:dyDescent="0.2">
      <c r="A29" s="112"/>
      <c r="B29" s="112"/>
      <c r="C29" s="112"/>
      <c r="D29" s="112"/>
      <c r="E29" s="112"/>
      <c r="F29" s="112"/>
      <c r="G29" s="112"/>
    </row>
    <row r="30" spans="1:7" x14ac:dyDescent="0.2">
      <c r="A30" s="128" t="s">
        <v>0</v>
      </c>
      <c r="B30" s="103" t="s">
        <v>11</v>
      </c>
      <c r="C30" s="119" t="s">
        <v>15</v>
      </c>
      <c r="D30" s="119" t="s">
        <v>16</v>
      </c>
      <c r="E30" s="119" t="s">
        <v>17</v>
      </c>
      <c r="F30" s="102" t="s">
        <v>18</v>
      </c>
      <c r="G30" s="113" t="s">
        <v>19</v>
      </c>
    </row>
    <row r="31" spans="1:7" ht="36" customHeight="1" x14ac:dyDescent="0.2">
      <c r="A31" s="109"/>
      <c r="B31" s="118"/>
      <c r="C31" s="107"/>
      <c r="D31" s="107"/>
      <c r="E31" s="107"/>
      <c r="F31" s="102"/>
      <c r="G31" s="114"/>
    </row>
    <row r="32" spans="1:7" ht="21" x14ac:dyDescent="0.35">
      <c r="A32" s="94" t="s">
        <v>46</v>
      </c>
      <c r="B32" s="95"/>
      <c r="C32" s="96"/>
      <c r="D32" s="35">
        <f>D25</f>
        <v>8886500</v>
      </c>
      <c r="E32" s="35">
        <f>E25</f>
        <v>3061163</v>
      </c>
      <c r="F32" s="8"/>
      <c r="G32" s="9"/>
    </row>
    <row r="33" spans="1:7" ht="37.5" x14ac:dyDescent="0.3">
      <c r="A33" s="19">
        <v>1</v>
      </c>
      <c r="B33" s="36" t="s">
        <v>47</v>
      </c>
      <c r="C33" s="37" t="s">
        <v>48</v>
      </c>
      <c r="D33" s="24">
        <v>135800</v>
      </c>
      <c r="E33" s="24">
        <v>135800</v>
      </c>
      <c r="F33" s="38">
        <f t="shared" ref="F33:F38" si="2">(E33*100)/D33</f>
        <v>100</v>
      </c>
      <c r="G33" s="39" t="s">
        <v>20</v>
      </c>
    </row>
    <row r="34" spans="1:7" ht="37.5" x14ac:dyDescent="0.2">
      <c r="A34" s="4">
        <v>2</v>
      </c>
      <c r="B34" s="40" t="s">
        <v>49</v>
      </c>
      <c r="C34" s="41" t="s">
        <v>50</v>
      </c>
      <c r="D34" s="42">
        <v>51000</v>
      </c>
      <c r="E34" s="42">
        <v>30000</v>
      </c>
      <c r="F34" s="38">
        <f t="shared" si="2"/>
        <v>58.823529411764703</v>
      </c>
      <c r="G34" s="39" t="s">
        <v>20</v>
      </c>
    </row>
    <row r="35" spans="1:7" ht="37.5" x14ac:dyDescent="0.2">
      <c r="A35" s="4">
        <v>3</v>
      </c>
      <c r="B35" s="43" t="s">
        <v>51</v>
      </c>
      <c r="C35" s="44" t="s">
        <v>52</v>
      </c>
      <c r="D35" s="45">
        <v>131200</v>
      </c>
      <c r="E35" s="45">
        <v>131200</v>
      </c>
      <c r="F35" s="38">
        <f t="shared" si="2"/>
        <v>100</v>
      </c>
      <c r="G35" s="39" t="s">
        <v>20</v>
      </c>
    </row>
    <row r="36" spans="1:7" ht="56.25" x14ac:dyDescent="0.2">
      <c r="A36" s="4">
        <v>4</v>
      </c>
      <c r="B36" s="43" t="s">
        <v>53</v>
      </c>
      <c r="C36" s="44" t="s">
        <v>54</v>
      </c>
      <c r="D36" s="46">
        <v>10000</v>
      </c>
      <c r="E36" s="46">
        <v>10000</v>
      </c>
      <c r="F36" s="38">
        <f t="shared" si="2"/>
        <v>100</v>
      </c>
      <c r="G36" s="39" t="s">
        <v>20</v>
      </c>
    </row>
    <row r="37" spans="1:7" ht="37.5" x14ac:dyDescent="0.2">
      <c r="A37" s="4">
        <v>5</v>
      </c>
      <c r="B37" s="43" t="s">
        <v>55</v>
      </c>
      <c r="C37" s="44" t="s">
        <v>56</v>
      </c>
      <c r="D37" s="24">
        <v>10600</v>
      </c>
      <c r="E37" s="24">
        <v>7950</v>
      </c>
      <c r="F37" s="38">
        <f t="shared" si="2"/>
        <v>75</v>
      </c>
      <c r="G37" s="39" t="s">
        <v>20</v>
      </c>
    </row>
    <row r="38" spans="1:7" s="5" customFormat="1" ht="47.25" x14ac:dyDescent="0.25">
      <c r="A38" s="4">
        <v>6</v>
      </c>
      <c r="B38" s="43" t="s">
        <v>57</v>
      </c>
      <c r="C38" s="47" t="s">
        <v>58</v>
      </c>
      <c r="D38" s="24">
        <v>5200</v>
      </c>
      <c r="E38" s="24">
        <v>3900</v>
      </c>
      <c r="F38" s="38">
        <f t="shared" si="2"/>
        <v>75</v>
      </c>
      <c r="G38" s="39" t="s">
        <v>20</v>
      </c>
    </row>
    <row r="39" spans="1:7" s="5" customFormat="1" ht="94.5" x14ac:dyDescent="0.25">
      <c r="A39" s="4">
        <v>7</v>
      </c>
      <c r="B39" s="43" t="s">
        <v>79</v>
      </c>
      <c r="C39" s="47" t="s">
        <v>80</v>
      </c>
      <c r="D39" s="24">
        <v>73000</v>
      </c>
      <c r="E39" s="24">
        <v>0</v>
      </c>
      <c r="F39" s="38">
        <f t="shared" ref="F39" si="3">(E39*100)/D39</f>
        <v>0</v>
      </c>
      <c r="G39" s="39" t="s">
        <v>20</v>
      </c>
    </row>
    <row r="40" spans="1:7" ht="21" x14ac:dyDescent="0.35">
      <c r="A40" s="115" t="s">
        <v>10</v>
      </c>
      <c r="B40" s="116"/>
      <c r="C40" s="117"/>
      <c r="D40" s="14">
        <f>SUM(D32:D39)</f>
        <v>9303300</v>
      </c>
      <c r="E40" s="14">
        <f>SUM(E32:E39)</f>
        <v>3380013</v>
      </c>
      <c r="F40" s="38">
        <f>(E40*100)/D40</f>
        <v>36.331334042759018</v>
      </c>
      <c r="G40" s="2"/>
    </row>
  </sheetData>
  <mergeCells count="22">
    <mergeCell ref="A32:C32"/>
    <mergeCell ref="C30:C31"/>
    <mergeCell ref="D30:D31"/>
    <mergeCell ref="E30:E31"/>
    <mergeCell ref="F30:F31"/>
    <mergeCell ref="B30:B31"/>
    <mergeCell ref="G30:G31"/>
    <mergeCell ref="A40:C40"/>
    <mergeCell ref="A4:A5"/>
    <mergeCell ref="B4:B5"/>
    <mergeCell ref="A1:G3"/>
    <mergeCell ref="C4:C5"/>
    <mergeCell ref="D4:D5"/>
    <mergeCell ref="E4:E5"/>
    <mergeCell ref="F4:F5"/>
    <mergeCell ref="G4:G5"/>
    <mergeCell ref="A6:A24"/>
    <mergeCell ref="C6:C8"/>
    <mergeCell ref="A25:C25"/>
    <mergeCell ref="A26:XFD26"/>
    <mergeCell ref="A27:G29"/>
    <mergeCell ref="A30:A31"/>
  </mergeCells>
  <pageMargins left="0.7" right="0.7" top="0.75" bottom="0.75" header="0.3" footer="0.3"/>
  <pageSetup scale="7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แผนการใช้จ่าย งบปี2568</vt:lpstr>
      <vt:lpstr>รายงานผล ไตรมาส2</vt:lpstr>
      <vt:lpstr>'แผนการใช้จ่าย งบปี2568'!Print_Area</vt:lpstr>
      <vt:lpstr>'แผนการใช้จ่าย งบปี2568'!Print_Titles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USER</cp:lastModifiedBy>
  <cp:lastPrinted>2025-04-09T06:59:16Z</cp:lastPrinted>
  <dcterms:created xsi:type="dcterms:W3CDTF">2024-01-10T07:59:11Z</dcterms:created>
  <dcterms:modified xsi:type="dcterms:W3CDTF">2025-04-18T01:38:34Z</dcterms:modified>
</cp:coreProperties>
</file>